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сантехника\Проекты\ЖК Солнечный город г. Казань ул.М.Булатова 5 кв34 2 подъезд\"/>
    </mc:Choice>
  </mc:AlternateContent>
  <xr:revisionPtr revIDLastSave="0" documentId="13_ncr:1_{11ABF43B-0E80-445B-BD08-851C4242B4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айс на услуги монтажа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F65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72" i="1"/>
  <c r="F66" i="1"/>
  <c r="F67" i="1"/>
  <c r="F61" i="1"/>
  <c r="F62" i="1"/>
  <c r="F63" i="1"/>
  <c r="F37" i="1"/>
  <c r="F36" i="1"/>
  <c r="F60" i="1"/>
  <c r="F59" i="1"/>
  <c r="F55" i="1"/>
  <c r="F54" i="1"/>
  <c r="F58" i="1"/>
  <c r="F57" i="1"/>
  <c r="F56" i="1"/>
  <c r="F53" i="1"/>
  <c r="F50" i="1"/>
  <c r="F49" i="1"/>
  <c r="F48" i="1"/>
  <c r="F52" i="1"/>
  <c r="F51" i="1"/>
  <c r="F45" i="1"/>
  <c r="F42" i="1"/>
  <c r="F43" i="1"/>
  <c r="F44" i="1"/>
  <c r="F46" i="1"/>
  <c r="F47" i="1"/>
  <c r="F35" i="1"/>
  <c r="F28" i="1"/>
  <c r="F26" i="1"/>
  <c r="F27" i="1"/>
  <c r="F29" i="1"/>
  <c r="F30" i="1"/>
  <c r="F31" i="1"/>
  <c r="F32" i="1"/>
  <c r="F33" i="1"/>
  <c r="F34" i="1"/>
  <c r="F38" i="1"/>
  <c r="F39" i="1"/>
  <c r="F40" i="1"/>
  <c r="F41" i="1"/>
  <c r="F2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F89" i="1" l="1"/>
  <c r="F68" i="1"/>
  <c r="E20" i="1"/>
  <c r="F95" i="1" l="1"/>
  <c r="F91" i="1"/>
  <c r="F96" i="1" l="1"/>
</calcChain>
</file>

<file path=xl/sharedStrings.xml><?xml version="1.0" encoding="utf-8"?>
<sst xmlns="http://schemas.openxmlformats.org/spreadsheetml/2006/main" count="308" uniqueCount="160">
  <si>
    <t>Ед. изм.</t>
  </si>
  <si>
    <t>Монтаж инженерных систем в квартирах</t>
  </si>
  <si>
    <t>3D проектирование систем отопления, водоснабжения и канализации в Revit</t>
  </si>
  <si>
    <t>м² или м. пог.</t>
  </si>
  <si>
    <t>комплекс</t>
  </si>
  <si>
    <t>Монтаж запорной, регулирующей, предохранительной арматуры</t>
  </si>
  <si>
    <t>ед.</t>
  </si>
  <si>
    <t>Монтаж системы от протечек 1/2; 3/4, на ХВС / ГВС с подключением сервприводов к управляющему блоку</t>
  </si>
  <si>
    <t>Разводка PEX труб в изоляции ø 16/20</t>
  </si>
  <si>
    <t>м. пог.</t>
  </si>
  <si>
    <t>Монтаж аксиальной водоразетки</t>
  </si>
  <si>
    <t>шт.</t>
  </si>
  <si>
    <t>Монтаж сантехнической планки</t>
  </si>
  <si>
    <t>Разводка канализационных труб ø 32 / 40 / 50 мм</t>
  </si>
  <si>
    <t>точка</t>
  </si>
  <si>
    <t>Разводка канализационных труб ø 90 / 110 мм</t>
  </si>
  <si>
    <t>Шумоизоляция канализационных труб ø 32 / 40 / 50</t>
  </si>
  <si>
    <t>Шумоизоляция канализационных труб ø 90 / 110 мм</t>
  </si>
  <si>
    <t>Штробление под трубы водопровода в изоляции ø 16 / 20 (кирпич, газобетон, гипсовые панели, стяжка)</t>
  </si>
  <si>
    <t>Установка инсталляции</t>
  </si>
  <si>
    <t>Монтаж проточного водонагревателя (без подключения к электроэнергии)</t>
  </si>
  <si>
    <t>Монтаж накопительного водонагревателя (без подключения к электроэнергии)</t>
  </si>
  <si>
    <t xml:space="preserve">Наименование                                                                        </t>
  </si>
  <si>
    <t>Изменение расположения узла ввода воды в квартире ХВС / ГВС (отключение стояка, демонтаж полотенцесушителя, сварка ППР труб, монтаж запорно предохранительной арматуры (шаровый кран 1/2; 3/4, фильтр грубой очистки 1/2; 3/4, счетчик учета ХВС / ГВС)</t>
  </si>
  <si>
    <t>Прайс на монтажные работы водосеть.рф апрель 2025</t>
  </si>
  <si>
    <t>Штробление под канализационную трубу ø 32/40/50 (кирпич, газобетон, гипсовые панели, стажка)</t>
  </si>
  <si>
    <t>Сумма</t>
  </si>
  <si>
    <t>Цена</t>
  </si>
  <si>
    <t xml:space="preserve">Кол-во </t>
  </si>
  <si>
    <t>Комплектация узла водоснабжения для квартир</t>
  </si>
  <si>
    <t>Запорная, предохранительная, регулирующая арматура</t>
  </si>
  <si>
    <t>Бренд</t>
  </si>
  <si>
    <t>Кол-во</t>
  </si>
  <si>
    <t>Стоимость</t>
  </si>
  <si>
    <t>FAR</t>
  </si>
  <si>
    <t>Кран шаровой хром. 3/4' ВР-НР, высок.черн.</t>
  </si>
  <si>
    <t>Артикул</t>
  </si>
  <si>
    <t>FS 3097 M34C</t>
  </si>
  <si>
    <t>Фильтр универсальный 3/4', вн.-вн.</t>
  </si>
  <si>
    <t>VT.386.N.05</t>
  </si>
  <si>
    <t>Valtec</t>
  </si>
  <si>
    <t>Ниппель 3/4"EUх3/4"EU</t>
  </si>
  <si>
    <t>FC 5800 34</t>
  </si>
  <si>
    <t>Система защиты от протечки воды 3/4</t>
  </si>
  <si>
    <t xml:space="preserve"> Stahlmann</t>
  </si>
  <si>
    <t>Редуктор 3/4", ВР-НР, с манометром</t>
  </si>
  <si>
    <t>FA 2835 34</t>
  </si>
  <si>
    <t xml:space="preserve">Удленнитель 3/4 вн-нр </t>
  </si>
  <si>
    <t>VTr.198.C.0530</t>
  </si>
  <si>
    <t>Комплект счетчиков холодной и горячей воды</t>
  </si>
  <si>
    <t>Фитинг эксцентрический 5 см, 3/4"х3/4"</t>
  </si>
  <si>
    <t>FC 5560 534</t>
  </si>
  <si>
    <t>Фитинг прямой трехсоставной 3/4", ВР-американка</t>
  </si>
  <si>
    <t>FC 5150 34</t>
  </si>
  <si>
    <t>Угольник хром.ВР-ВР, 3/4"</t>
  </si>
  <si>
    <t>FC 5255 34C</t>
  </si>
  <si>
    <t>Компенсатор гидроударов</t>
  </si>
  <si>
    <t>Фильтр тонкой очистки 3/4"</t>
  </si>
  <si>
    <t>Гейзер</t>
  </si>
  <si>
    <t>Премьер 10SL</t>
  </si>
  <si>
    <t>Тройник хром.3/4" ВР</t>
  </si>
  <si>
    <t>FC 5405 34C</t>
  </si>
  <si>
    <t>Футорка 3/4x1/4</t>
  </si>
  <si>
    <t>RG008Q0R2PL2IH</t>
  </si>
  <si>
    <t>Клапан обратный пружинный муфтовый с металлическим седлом 3/4</t>
  </si>
  <si>
    <t>STOUT</t>
  </si>
  <si>
    <t>SVC-0011-000020</t>
  </si>
  <si>
    <t>FA 2896 34</t>
  </si>
  <si>
    <t>Коллектор регулирующий 3/4 - 2 отвода с выходной резьбой м24х19</t>
  </si>
  <si>
    <t>Коллектор регулирующий 3/4 - 3 отвода с выходной резьбой м24х19</t>
  </si>
  <si>
    <t>Коллектор регулирующий 3/4 -  4 отвода с выходной резьбой м24х19</t>
  </si>
  <si>
    <t>FK 3856 C34</t>
  </si>
  <si>
    <t>FK 3825 C34</t>
  </si>
  <si>
    <t>FK 3850 C34</t>
  </si>
  <si>
    <t>Евроконус / концовка с резьбой м24х19</t>
  </si>
  <si>
    <t>FC 6052 58173</t>
  </si>
  <si>
    <t>FK 4150 34</t>
  </si>
  <si>
    <t>Заглушка для коллектора 3/4 НР</t>
  </si>
  <si>
    <t>Заглушка для коллектора 3/4 ВР</t>
  </si>
  <si>
    <t>FK 4100 34</t>
  </si>
  <si>
    <t>Фитинг угловой трехсоставной 3/4", ВР-американка</t>
  </si>
  <si>
    <t>Переходник угловой, 3/4", ВР-НР</t>
  </si>
  <si>
    <t>FC 5815 34</t>
  </si>
  <si>
    <t>FC 5200 34</t>
  </si>
  <si>
    <t>MVI</t>
  </si>
  <si>
    <t xml:space="preserve">	VLF-20U</t>
  </si>
  <si>
    <t>VTi.900.304.1810</t>
  </si>
  <si>
    <t>Пресс-фитинг с накидной гайкой 18x3/4"</t>
  </si>
  <si>
    <t>SS.525.0505</t>
  </si>
  <si>
    <t>Профиль хоммет</t>
  </si>
  <si>
    <t>Труба из нержавеющей стали 18" (1 п.м.)</t>
  </si>
  <si>
    <t>ХОММЕТ9000000</t>
  </si>
  <si>
    <t>Хоммет</t>
  </si>
  <si>
    <t>ХОММЕТ9010002</t>
  </si>
  <si>
    <t>Соеденительный элемент</t>
  </si>
  <si>
    <t>Лиц нержавеющая сталь 600*1200 зеркало</t>
  </si>
  <si>
    <t>ПилотПро</t>
  </si>
  <si>
    <t>Сетка просечна вытяжная LOFT 1,6*1,6</t>
  </si>
  <si>
    <t>Фабрика сеток СЛОН</t>
  </si>
  <si>
    <t>Хомут 3/4</t>
  </si>
  <si>
    <t>Walraven</t>
  </si>
  <si>
    <t>ozon</t>
  </si>
  <si>
    <t>Ви 20840799</t>
  </si>
  <si>
    <t>Ви 16072224</t>
  </si>
  <si>
    <t>ХОММЕТ9030002</t>
  </si>
  <si>
    <t>Одинарное крепление</t>
  </si>
  <si>
    <t>Крепление коллектора</t>
  </si>
  <si>
    <t>ХОММЕТ9010003</t>
  </si>
  <si>
    <t>Установочный элемент</t>
  </si>
  <si>
    <t>Кирсан77</t>
  </si>
  <si>
    <t>Шина сантехническая</t>
  </si>
  <si>
    <t>FS 3097 12BC</t>
  </si>
  <si>
    <t>FS 3097 12RC</t>
  </si>
  <si>
    <t>Кран шаровой хром. 1/2"НР-ВР синий  (промывка фильтров)</t>
  </si>
  <si>
    <t>Кран шаровой хром. 1/2"НР-ВР  красный (промывка фильтров)</t>
  </si>
  <si>
    <t>Распредкоробка</t>
  </si>
  <si>
    <t xml:space="preserve">Гофра черная </t>
  </si>
  <si>
    <t>Труба сшитый полиэтилен 16*2,2</t>
  </si>
  <si>
    <t>Наименование</t>
  </si>
  <si>
    <t>п.м.</t>
  </si>
  <si>
    <t>Сантехническая шина</t>
  </si>
  <si>
    <t>Планка под водоразетку</t>
  </si>
  <si>
    <t>Фитинг угловой 16*1/2 вр</t>
  </si>
  <si>
    <t>Водоразетка угловая удлиненная 16*1/2 вр</t>
  </si>
  <si>
    <t>Повторитель  поворота</t>
  </si>
  <si>
    <t>Кабель</t>
  </si>
  <si>
    <t>Фильтр грубой очистки 1/2</t>
  </si>
  <si>
    <t>комплект</t>
  </si>
  <si>
    <t>Редуктор давления</t>
  </si>
  <si>
    <t>NEPTUN</t>
  </si>
  <si>
    <t>Фильтр тонкой очистки</t>
  </si>
  <si>
    <t>Гильза аксиальная надвижная 16*2,2</t>
  </si>
  <si>
    <t>Тройник 1/2</t>
  </si>
  <si>
    <t>Feron</t>
  </si>
  <si>
    <t>Доставка</t>
  </si>
  <si>
    <t>водосеть</t>
  </si>
  <si>
    <t>Монтаж на объекте</t>
  </si>
  <si>
    <t>Опрессовка</t>
  </si>
  <si>
    <t xml:space="preserve">Стоимость монтажных работ по прайс листу:  </t>
  </si>
  <si>
    <t xml:space="preserve">Стоимость узла водоразбора:    </t>
  </si>
  <si>
    <t>Изоляция 16 (синяя)</t>
  </si>
  <si>
    <t>Изоляция 16 (красная)</t>
  </si>
  <si>
    <t>Система защиты от протечек Bugatti Base 1/2</t>
  </si>
  <si>
    <t>Нипель  1/2</t>
  </si>
  <si>
    <t>Нипель переходной под посуд.машину  1/2 - 3/4</t>
  </si>
  <si>
    <t xml:space="preserve">Стоимость материала для разводки трубопроводов (аксиальная система):  </t>
  </si>
  <si>
    <t>Матераил для разводки трубопровода + узел водоразбора на кухне</t>
  </si>
  <si>
    <t>Итого под ключ стоимость монтажных работ, узел водоразбора, материал</t>
  </si>
  <si>
    <t>Этапы работ</t>
  </si>
  <si>
    <t>оплата</t>
  </si>
  <si>
    <t>1ый этап</t>
  </si>
  <si>
    <t>Оплата водоразборного узла + материал + 30% за монтаж</t>
  </si>
  <si>
    <t>2ой этап</t>
  </si>
  <si>
    <t>После сдачи работ</t>
  </si>
  <si>
    <t>Заключаем договор, к которому данная смета будет идти как спецификация №1. После завершения работ делаем перерасчёт позиций.</t>
  </si>
  <si>
    <t>Клема для заземления</t>
  </si>
  <si>
    <t>Кран шаровой хром. 1/2' ВР-НР, высок.черн. FS 3097 M12C</t>
  </si>
  <si>
    <t xml:space="preserve">Труба из нержавеющей стали 18" </t>
  </si>
  <si>
    <t xml:space="preserve">Труба из нержавеющей стали 22" </t>
  </si>
  <si>
    <t>VTi.900.304.2212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</si>
</sst>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₽&quot;_-;\-* #,##0\ &quot;₽&quot;_-;_-* &quot;-&quot;\ &quot;₽&quot;_-;_-@_-"/>
  </numFmts>
  <fonts count="14" x14ac:knownFonts="1">
    <font>
      <sz val="10"/>
      <color rgb="FF000000"/>
      <name val="Times New Roman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rgb="FF8A8A8F"/>
      <name val="Calibri"/>
      <family val="2"/>
      <charset val="204"/>
      <scheme val="minor"/>
    </font>
    <font>
      <b/>
      <sz val="12"/>
      <color rgb="FF08080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0000"/>
      <name val="Times New Roman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2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2" fontId="3" fillId="0" borderId="1" xfId="0" applyNumberFormat="1" applyFont="1" applyFill="1" applyBorder="1" applyAlignment="1" applyProtection="1">
      <alignment horizontal="center" vertical="center"/>
      <protection locked="0"/>
    </xf>
    <xf numFmtId="42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top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42" fontId="7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xn--b1aed8absi4f.xn--p1ai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175372</xdr:colOff>
      <xdr:row>1</xdr:row>
      <xdr:rowOff>91888</xdr:rowOff>
    </xdr:from>
    <xdr:to>
      <xdr:col>0</xdr:col>
      <xdr:colOff>2404015</xdr:colOff>
      <xdr:row>1</xdr:row>
      <xdr:rowOff>561976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D5A9C-E91D-4057-9B56-29005E9C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72" y="291913"/>
          <a:ext cx="2228643" cy="470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topLeftCell="A14" zoomScaleNormal="100" workbookViewId="0">
      <selection activeCell="F91" sqref="A91:F96"/>
    </sheetView>
  </sheetViews>
  <sheetFormatPr defaultRowHeight="12.75" x14ac:dyDescent="0.2"/>
  <cols>
    <col min="1" max="1" width="68.5" style="9" customWidth="1"/>
    <col min="2" max="2" width="19.1640625" style="10" customWidth="1"/>
    <col min="3" max="3" width="21.1640625" style="10" bestFit="1" customWidth="1"/>
    <col min="4" max="4" width="10.5" style="10" bestFit="1" customWidth="1"/>
    <col min="5" max="5" width="19.33203125" style="10" customWidth="1"/>
    <col min="6" max="6" width="14.6640625" style="3" customWidth="1"/>
    <col min="7" max="16384" width="9.33203125" style="3"/>
  </cols>
  <sheetData>
    <row r="1" spans="1:5" ht="15.75" x14ac:dyDescent="0.2">
      <c r="A1" s="1" t="s">
        <v>24</v>
      </c>
      <c r="B1" s="2"/>
      <c r="C1" s="2"/>
      <c r="D1" s="2"/>
    </row>
    <row r="2" spans="1:5" ht="54.75" customHeight="1" x14ac:dyDescent="0.2">
      <c r="A2" s="42" t="s">
        <v>1</v>
      </c>
      <c r="B2" s="42"/>
      <c r="C2" s="42"/>
      <c r="D2" s="42"/>
      <c r="E2" s="42"/>
    </row>
    <row r="3" spans="1:5" s="4" customFormat="1" ht="39" customHeight="1" x14ac:dyDescent="0.2">
      <c r="A3" s="15" t="s">
        <v>22</v>
      </c>
      <c r="B3" s="14" t="s">
        <v>0</v>
      </c>
      <c r="C3" s="14" t="s">
        <v>28</v>
      </c>
      <c r="D3" s="14" t="s">
        <v>27</v>
      </c>
      <c r="E3" s="14" t="s">
        <v>26</v>
      </c>
    </row>
    <row r="4" spans="1:5" x14ac:dyDescent="0.2">
      <c r="A4" s="5" t="s">
        <v>2</v>
      </c>
      <c r="B4" s="6" t="s">
        <v>3</v>
      </c>
      <c r="C4" s="7"/>
      <c r="D4" s="11">
        <v>3000</v>
      </c>
      <c r="E4" s="12">
        <f>C4*D4</f>
        <v>0</v>
      </c>
    </row>
    <row r="5" spans="1:5" ht="51" x14ac:dyDescent="0.2">
      <c r="A5" s="5" t="s">
        <v>23</v>
      </c>
      <c r="B5" s="6" t="s">
        <v>4</v>
      </c>
      <c r="C5" s="7">
        <v>1</v>
      </c>
      <c r="D5" s="11">
        <v>10000</v>
      </c>
      <c r="E5" s="12">
        <f t="shared" ref="E5:E19" si="0">C5*D5</f>
        <v>10000</v>
      </c>
    </row>
    <row r="6" spans="1:5" x14ac:dyDescent="0.2">
      <c r="A6" s="5" t="s">
        <v>5</v>
      </c>
      <c r="B6" s="6" t="s">
        <v>6</v>
      </c>
      <c r="C6" s="7">
        <v>10</v>
      </c>
      <c r="D6" s="11">
        <v>2000</v>
      </c>
      <c r="E6" s="12">
        <f t="shared" si="0"/>
        <v>20000</v>
      </c>
    </row>
    <row r="7" spans="1:5" ht="25.5" x14ac:dyDescent="0.2">
      <c r="A7" s="5" t="s">
        <v>7</v>
      </c>
      <c r="B7" s="6" t="s">
        <v>4</v>
      </c>
      <c r="C7" s="7">
        <v>1</v>
      </c>
      <c r="D7" s="11">
        <v>10000</v>
      </c>
      <c r="E7" s="12">
        <f t="shared" si="0"/>
        <v>10000</v>
      </c>
    </row>
    <row r="8" spans="1:5" x14ac:dyDescent="0.2">
      <c r="A8" s="5" t="s">
        <v>8</v>
      </c>
      <c r="B8" s="6" t="s">
        <v>9</v>
      </c>
      <c r="C8" s="7">
        <v>50</v>
      </c>
      <c r="D8" s="11">
        <v>250</v>
      </c>
      <c r="E8" s="12">
        <f t="shared" si="0"/>
        <v>12500</v>
      </c>
    </row>
    <row r="9" spans="1:5" x14ac:dyDescent="0.2">
      <c r="A9" s="5" t="s">
        <v>10</v>
      </c>
      <c r="B9" s="6" t="s">
        <v>6</v>
      </c>
      <c r="C9" s="7">
        <v>6</v>
      </c>
      <c r="D9" s="11">
        <v>1000</v>
      </c>
      <c r="E9" s="12">
        <f t="shared" si="0"/>
        <v>6000</v>
      </c>
    </row>
    <row r="10" spans="1:5" x14ac:dyDescent="0.2">
      <c r="A10" s="5" t="s">
        <v>12</v>
      </c>
      <c r="B10" s="6" t="s">
        <v>6</v>
      </c>
      <c r="C10" s="8">
        <v>2</v>
      </c>
      <c r="D10" s="11">
        <v>1000</v>
      </c>
      <c r="E10" s="12">
        <f t="shared" si="0"/>
        <v>2000</v>
      </c>
    </row>
    <row r="11" spans="1:5" x14ac:dyDescent="0.2">
      <c r="A11" s="5" t="s">
        <v>13</v>
      </c>
      <c r="B11" s="6" t="s">
        <v>14</v>
      </c>
      <c r="C11" s="8">
        <v>5</v>
      </c>
      <c r="D11" s="11">
        <v>1500</v>
      </c>
      <c r="E11" s="12">
        <f t="shared" si="0"/>
        <v>7500</v>
      </c>
    </row>
    <row r="12" spans="1:5" x14ac:dyDescent="0.2">
      <c r="A12" s="5" t="s">
        <v>15</v>
      </c>
      <c r="B12" s="6" t="s">
        <v>14</v>
      </c>
      <c r="C12" s="8">
        <v>1</v>
      </c>
      <c r="D12" s="11">
        <v>2000</v>
      </c>
      <c r="E12" s="12">
        <f t="shared" si="0"/>
        <v>2000</v>
      </c>
    </row>
    <row r="13" spans="1:5" x14ac:dyDescent="0.2">
      <c r="A13" s="5" t="s">
        <v>16</v>
      </c>
      <c r="B13" s="6" t="s">
        <v>9</v>
      </c>
      <c r="C13" s="8">
        <v>2</v>
      </c>
      <c r="D13" s="11">
        <v>2000</v>
      </c>
      <c r="E13" s="12">
        <f t="shared" si="0"/>
        <v>4000</v>
      </c>
    </row>
    <row r="14" spans="1:5" x14ac:dyDescent="0.2">
      <c r="A14" s="5" t="s">
        <v>17</v>
      </c>
      <c r="B14" s="6" t="s">
        <v>9</v>
      </c>
      <c r="C14" s="8">
        <v>4</v>
      </c>
      <c r="D14" s="11">
        <v>3000</v>
      </c>
      <c r="E14" s="12">
        <f t="shared" si="0"/>
        <v>12000</v>
      </c>
    </row>
    <row r="15" spans="1:5" ht="25.5" x14ac:dyDescent="0.2">
      <c r="A15" s="5" t="s">
        <v>25</v>
      </c>
      <c r="B15" s="6" t="s">
        <v>9</v>
      </c>
      <c r="C15" s="8">
        <v>5</v>
      </c>
      <c r="D15" s="11">
        <v>2000</v>
      </c>
      <c r="E15" s="12">
        <f t="shared" si="0"/>
        <v>10000</v>
      </c>
    </row>
    <row r="16" spans="1:5" ht="25.5" x14ac:dyDescent="0.2">
      <c r="A16" s="5" t="s">
        <v>18</v>
      </c>
      <c r="B16" s="6" t="s">
        <v>9</v>
      </c>
      <c r="C16" s="8">
        <v>15</v>
      </c>
      <c r="D16" s="11">
        <v>1000</v>
      </c>
      <c r="E16" s="12">
        <f t="shared" si="0"/>
        <v>15000</v>
      </c>
    </row>
    <row r="17" spans="1:6" x14ac:dyDescent="0.2">
      <c r="A17" s="5" t="s">
        <v>19</v>
      </c>
      <c r="B17" s="6" t="s">
        <v>11</v>
      </c>
      <c r="C17" s="8">
        <v>1</v>
      </c>
      <c r="D17" s="11">
        <v>7500</v>
      </c>
      <c r="E17" s="12">
        <f t="shared" si="0"/>
        <v>7500</v>
      </c>
    </row>
    <row r="18" spans="1:6" x14ac:dyDescent="0.2">
      <c r="A18" s="5" t="s">
        <v>20</v>
      </c>
      <c r="B18" s="6" t="s">
        <v>11</v>
      </c>
      <c r="C18" s="8"/>
      <c r="D18" s="11">
        <v>3000</v>
      </c>
      <c r="E18" s="12">
        <f t="shared" si="0"/>
        <v>0</v>
      </c>
    </row>
    <row r="19" spans="1:6" x14ac:dyDescent="0.2">
      <c r="A19" s="5" t="s">
        <v>21</v>
      </c>
      <c r="B19" s="6" t="s">
        <v>11</v>
      </c>
      <c r="C19" s="8">
        <v>1</v>
      </c>
      <c r="D19" s="11">
        <v>5000</v>
      </c>
      <c r="E19" s="12">
        <f t="shared" si="0"/>
        <v>5000</v>
      </c>
    </row>
    <row r="20" spans="1:6" ht="27.75" customHeight="1" x14ac:dyDescent="0.2">
      <c r="A20" s="41" t="s">
        <v>138</v>
      </c>
      <c r="B20" s="41"/>
      <c r="C20" s="41"/>
      <c r="D20" s="41"/>
      <c r="E20" s="13">
        <f>SUM(E4:E19)</f>
        <v>123500</v>
      </c>
    </row>
    <row r="23" spans="1:6" ht="15.75" x14ac:dyDescent="0.2">
      <c r="A23" s="43" t="s">
        <v>29</v>
      </c>
      <c r="B23" s="43"/>
      <c r="C23" s="43"/>
      <c r="D23" s="43"/>
      <c r="E23" s="43"/>
      <c r="F23" s="43"/>
    </row>
    <row r="24" spans="1:6" x14ac:dyDescent="0.2">
      <c r="A24" s="16" t="s">
        <v>30</v>
      </c>
      <c r="B24" s="16" t="s">
        <v>36</v>
      </c>
      <c r="C24" s="17" t="s">
        <v>31</v>
      </c>
      <c r="D24" s="17" t="s">
        <v>32</v>
      </c>
      <c r="E24" s="17" t="s">
        <v>27</v>
      </c>
      <c r="F24" s="17" t="s">
        <v>33</v>
      </c>
    </row>
    <row r="25" spans="1:6" x14ac:dyDescent="0.2">
      <c r="A25" s="18" t="s">
        <v>35</v>
      </c>
      <c r="B25" s="8" t="s">
        <v>37</v>
      </c>
      <c r="C25" s="8" t="s">
        <v>34</v>
      </c>
      <c r="D25" s="8">
        <v>2</v>
      </c>
      <c r="E25" s="8">
        <v>3000</v>
      </c>
      <c r="F25" s="19">
        <f>D25*E25</f>
        <v>6000</v>
      </c>
    </row>
    <row r="26" spans="1:6" x14ac:dyDescent="0.2">
      <c r="A26" s="18" t="s">
        <v>38</v>
      </c>
      <c r="B26" s="8" t="s">
        <v>39</v>
      </c>
      <c r="C26" s="8" t="s">
        <v>40</v>
      </c>
      <c r="D26" s="8">
        <v>2</v>
      </c>
      <c r="E26" s="8">
        <v>1500</v>
      </c>
      <c r="F26" s="19">
        <f t="shared" ref="F26:F50" si="1">D26*E26</f>
        <v>3000</v>
      </c>
    </row>
    <row r="27" spans="1:6" x14ac:dyDescent="0.2">
      <c r="A27" s="18" t="s">
        <v>41</v>
      </c>
      <c r="B27" s="8" t="s">
        <v>42</v>
      </c>
      <c r="C27" s="8" t="s">
        <v>34</v>
      </c>
      <c r="D27" s="8">
        <v>7</v>
      </c>
      <c r="E27" s="8">
        <v>800</v>
      </c>
      <c r="F27" s="19">
        <f t="shared" si="1"/>
        <v>5600</v>
      </c>
    </row>
    <row r="28" spans="1:6" x14ac:dyDescent="0.2">
      <c r="A28" s="18" t="s">
        <v>47</v>
      </c>
      <c r="B28" s="8" t="s">
        <v>48</v>
      </c>
      <c r="C28" s="8" t="s">
        <v>40</v>
      </c>
      <c r="D28" s="8">
        <v>2</v>
      </c>
      <c r="E28" s="8">
        <v>500</v>
      </c>
      <c r="F28" s="19">
        <f t="shared" si="1"/>
        <v>1000</v>
      </c>
    </row>
    <row r="29" spans="1:6" x14ac:dyDescent="0.2">
      <c r="A29" s="18" t="s">
        <v>43</v>
      </c>
      <c r="B29" s="7">
        <v>2287302</v>
      </c>
      <c r="C29" s="8" t="s">
        <v>44</v>
      </c>
      <c r="D29" s="8">
        <v>1</v>
      </c>
      <c r="E29" s="8">
        <v>25000</v>
      </c>
      <c r="F29" s="19">
        <f t="shared" si="1"/>
        <v>25000</v>
      </c>
    </row>
    <row r="30" spans="1:6" x14ac:dyDescent="0.2">
      <c r="A30" s="18" t="s">
        <v>45</v>
      </c>
      <c r="B30" s="8" t="s">
        <v>46</v>
      </c>
      <c r="C30" s="8" t="s">
        <v>34</v>
      </c>
      <c r="D30" s="8">
        <v>2</v>
      </c>
      <c r="E30" s="8">
        <v>17500</v>
      </c>
      <c r="F30" s="19">
        <f t="shared" si="1"/>
        <v>35000</v>
      </c>
    </row>
    <row r="31" spans="1:6" x14ac:dyDescent="0.2">
      <c r="A31" s="18" t="s">
        <v>49</v>
      </c>
      <c r="B31" s="8" t="s">
        <v>85</v>
      </c>
      <c r="C31" s="8" t="s">
        <v>40</v>
      </c>
      <c r="D31" s="8">
        <v>2</v>
      </c>
      <c r="E31" s="8">
        <v>4000</v>
      </c>
      <c r="F31" s="19">
        <f t="shared" si="1"/>
        <v>8000</v>
      </c>
    </row>
    <row r="32" spans="1:6" x14ac:dyDescent="0.2">
      <c r="A32" s="18" t="s">
        <v>50</v>
      </c>
      <c r="B32" s="8" t="s">
        <v>51</v>
      </c>
      <c r="C32" s="8" t="s">
        <v>34</v>
      </c>
      <c r="D32" s="8">
        <v>4</v>
      </c>
      <c r="E32" s="8">
        <v>1200</v>
      </c>
      <c r="F32" s="19">
        <f t="shared" si="1"/>
        <v>4800</v>
      </c>
    </row>
    <row r="33" spans="1:6" x14ac:dyDescent="0.2">
      <c r="A33" s="18" t="s">
        <v>52</v>
      </c>
      <c r="B33" s="8" t="s">
        <v>53</v>
      </c>
      <c r="C33" s="8" t="s">
        <v>34</v>
      </c>
      <c r="D33" s="8">
        <v>4</v>
      </c>
      <c r="E33" s="8">
        <v>1200</v>
      </c>
      <c r="F33" s="19">
        <f t="shared" si="1"/>
        <v>4800</v>
      </c>
    </row>
    <row r="34" spans="1:6" x14ac:dyDescent="0.2">
      <c r="A34" s="20" t="s">
        <v>54</v>
      </c>
      <c r="B34" s="8" t="s">
        <v>55</v>
      </c>
      <c r="C34" s="8" t="s">
        <v>34</v>
      </c>
      <c r="D34" s="8">
        <v>4</v>
      </c>
      <c r="E34" s="8">
        <v>1000</v>
      </c>
      <c r="F34" s="19">
        <f t="shared" si="1"/>
        <v>4000</v>
      </c>
    </row>
    <row r="35" spans="1:6" x14ac:dyDescent="0.2">
      <c r="A35" s="20" t="s">
        <v>57</v>
      </c>
      <c r="B35" s="8" t="s">
        <v>59</v>
      </c>
      <c r="C35" s="8" t="s">
        <v>58</v>
      </c>
      <c r="D35" s="8">
        <v>2</v>
      </c>
      <c r="E35" s="8">
        <v>13000</v>
      </c>
      <c r="F35" s="19">
        <f t="shared" si="1"/>
        <v>26000</v>
      </c>
    </row>
    <row r="36" spans="1:6" x14ac:dyDescent="0.2">
      <c r="A36" s="20" t="s">
        <v>113</v>
      </c>
      <c r="B36" s="8" t="s">
        <v>111</v>
      </c>
      <c r="C36" s="8" t="s">
        <v>34</v>
      </c>
      <c r="D36" s="8">
        <v>1</v>
      </c>
      <c r="E36" s="8">
        <v>3000</v>
      </c>
      <c r="F36" s="19">
        <f t="shared" si="1"/>
        <v>3000</v>
      </c>
    </row>
    <row r="37" spans="1:6" x14ac:dyDescent="0.2">
      <c r="A37" s="20" t="s">
        <v>114</v>
      </c>
      <c r="B37" s="8" t="s">
        <v>112</v>
      </c>
      <c r="C37" s="8" t="s">
        <v>34</v>
      </c>
      <c r="D37" s="8">
        <v>1</v>
      </c>
      <c r="E37" s="8">
        <v>3000</v>
      </c>
      <c r="F37" s="19">
        <f t="shared" si="1"/>
        <v>3000</v>
      </c>
    </row>
    <row r="38" spans="1:6" x14ac:dyDescent="0.2">
      <c r="A38" s="18" t="s">
        <v>60</v>
      </c>
      <c r="B38" s="8" t="s">
        <v>61</v>
      </c>
      <c r="C38" s="8" t="s">
        <v>34</v>
      </c>
      <c r="D38" s="8">
        <v>2</v>
      </c>
      <c r="E38" s="8">
        <v>1200</v>
      </c>
      <c r="F38" s="19">
        <f t="shared" si="1"/>
        <v>2400</v>
      </c>
    </row>
    <row r="39" spans="1:6" x14ac:dyDescent="0.2">
      <c r="A39" s="18" t="s">
        <v>62</v>
      </c>
      <c r="B39" s="8" t="s">
        <v>63</v>
      </c>
      <c r="C39" s="8" t="s">
        <v>65</v>
      </c>
      <c r="D39" s="8">
        <v>2</v>
      </c>
      <c r="E39" s="8">
        <v>400</v>
      </c>
      <c r="F39" s="19">
        <f t="shared" si="1"/>
        <v>800</v>
      </c>
    </row>
    <row r="40" spans="1:6" x14ac:dyDescent="0.2">
      <c r="A40" s="18" t="s">
        <v>64</v>
      </c>
      <c r="B40" s="8" t="s">
        <v>66</v>
      </c>
      <c r="C40" s="8" t="s">
        <v>65</v>
      </c>
      <c r="D40" s="8">
        <v>2</v>
      </c>
      <c r="E40" s="8">
        <v>1800</v>
      </c>
      <c r="F40" s="19">
        <f t="shared" si="1"/>
        <v>3600</v>
      </c>
    </row>
    <row r="41" spans="1:6" x14ac:dyDescent="0.2">
      <c r="A41" s="18" t="s">
        <v>56</v>
      </c>
      <c r="B41" s="8" t="s">
        <v>67</v>
      </c>
      <c r="C41" s="8" t="s">
        <v>34</v>
      </c>
      <c r="D41" s="8">
        <v>2</v>
      </c>
      <c r="E41" s="8">
        <v>5500</v>
      </c>
      <c r="F41" s="19">
        <f t="shared" si="1"/>
        <v>11000</v>
      </c>
    </row>
    <row r="42" spans="1:6" x14ac:dyDescent="0.2">
      <c r="A42" s="18" t="s">
        <v>68</v>
      </c>
      <c r="B42" s="8" t="s">
        <v>72</v>
      </c>
      <c r="C42" s="8" t="s">
        <v>34</v>
      </c>
      <c r="D42" s="8">
        <v>1</v>
      </c>
      <c r="E42" s="8">
        <v>4000</v>
      </c>
      <c r="F42" s="19">
        <f t="shared" si="1"/>
        <v>4000</v>
      </c>
    </row>
    <row r="43" spans="1:6" x14ac:dyDescent="0.2">
      <c r="A43" s="18" t="s">
        <v>69</v>
      </c>
      <c r="B43" s="8" t="s">
        <v>73</v>
      </c>
      <c r="C43" s="8" t="s">
        <v>34</v>
      </c>
      <c r="D43" s="8">
        <v>0</v>
      </c>
      <c r="E43" s="8">
        <v>5000</v>
      </c>
      <c r="F43" s="19">
        <f t="shared" si="1"/>
        <v>0</v>
      </c>
    </row>
    <row r="44" spans="1:6" x14ac:dyDescent="0.2">
      <c r="A44" s="18" t="s">
        <v>70</v>
      </c>
      <c r="B44" s="8" t="s">
        <v>71</v>
      </c>
      <c r="C44" s="8" t="s">
        <v>34</v>
      </c>
      <c r="D44" s="8">
        <v>1</v>
      </c>
      <c r="E44" s="8">
        <v>6500</v>
      </c>
      <c r="F44" s="19">
        <f t="shared" si="1"/>
        <v>6500</v>
      </c>
    </row>
    <row r="45" spans="1:6" x14ac:dyDescent="0.2">
      <c r="A45" s="18" t="s">
        <v>78</v>
      </c>
      <c r="B45" s="8" t="s">
        <v>79</v>
      </c>
      <c r="C45" s="8" t="s">
        <v>34</v>
      </c>
      <c r="D45" s="8">
        <v>1</v>
      </c>
      <c r="E45" s="8">
        <v>600</v>
      </c>
      <c r="F45" s="19">
        <f t="shared" si="1"/>
        <v>600</v>
      </c>
    </row>
    <row r="46" spans="1:6" x14ac:dyDescent="0.2">
      <c r="A46" s="18" t="s">
        <v>77</v>
      </c>
      <c r="B46" s="8" t="s">
        <v>76</v>
      </c>
      <c r="C46" s="8" t="s">
        <v>34</v>
      </c>
      <c r="D46" s="8">
        <v>1</v>
      </c>
      <c r="E46" s="8">
        <v>600</v>
      </c>
      <c r="F46" s="19">
        <f t="shared" si="1"/>
        <v>600</v>
      </c>
    </row>
    <row r="47" spans="1:6" x14ac:dyDescent="0.2">
      <c r="A47" s="18" t="s">
        <v>74</v>
      </c>
      <c r="B47" s="8" t="s">
        <v>75</v>
      </c>
      <c r="C47" s="8" t="s">
        <v>34</v>
      </c>
      <c r="D47" s="8">
        <v>6</v>
      </c>
      <c r="E47" s="8">
        <v>800</v>
      </c>
      <c r="F47" s="19">
        <f t="shared" si="1"/>
        <v>4800</v>
      </c>
    </row>
    <row r="48" spans="1:6" x14ac:dyDescent="0.2">
      <c r="A48" s="18" t="s">
        <v>81</v>
      </c>
      <c r="B48" s="8" t="s">
        <v>82</v>
      </c>
      <c r="C48" s="8" t="s">
        <v>34</v>
      </c>
      <c r="D48" s="8">
        <v>2</v>
      </c>
      <c r="E48" s="8">
        <v>800</v>
      </c>
      <c r="F48" s="19">
        <f t="shared" si="1"/>
        <v>1600</v>
      </c>
    </row>
    <row r="49" spans="1:6" x14ac:dyDescent="0.2">
      <c r="A49" s="18" t="s">
        <v>80</v>
      </c>
      <c r="B49" s="8" t="s">
        <v>83</v>
      </c>
      <c r="C49" s="8" t="s">
        <v>34</v>
      </c>
      <c r="D49" s="8">
        <v>2</v>
      </c>
      <c r="E49" s="8">
        <v>1800</v>
      </c>
      <c r="F49" s="19">
        <f t="shared" si="1"/>
        <v>3600</v>
      </c>
    </row>
    <row r="50" spans="1:6" x14ac:dyDescent="0.2">
      <c r="A50" s="18" t="s">
        <v>90</v>
      </c>
      <c r="B50" s="8" t="s">
        <v>86</v>
      </c>
      <c r="C50" s="21" t="s">
        <v>40</v>
      </c>
      <c r="D50" s="8">
        <v>2</v>
      </c>
      <c r="E50" s="8">
        <v>1000</v>
      </c>
      <c r="F50" s="19">
        <f t="shared" si="1"/>
        <v>2000</v>
      </c>
    </row>
    <row r="51" spans="1:6" x14ac:dyDescent="0.2">
      <c r="A51" s="18" t="s">
        <v>87</v>
      </c>
      <c r="B51" s="8" t="s">
        <v>88</v>
      </c>
      <c r="C51" s="21" t="s">
        <v>84</v>
      </c>
      <c r="D51" s="8">
        <v>4</v>
      </c>
      <c r="E51" s="8">
        <v>1000</v>
      </c>
      <c r="F51" s="19">
        <f t="shared" ref="F51:F67" si="2">D51*E51</f>
        <v>4000</v>
      </c>
    </row>
    <row r="52" spans="1:6" x14ac:dyDescent="0.2">
      <c r="A52" s="18" t="s">
        <v>89</v>
      </c>
      <c r="B52" s="8" t="s">
        <v>91</v>
      </c>
      <c r="C52" s="8" t="s">
        <v>92</v>
      </c>
      <c r="D52" s="8">
        <v>4</v>
      </c>
      <c r="E52" s="8">
        <v>1000</v>
      </c>
      <c r="F52" s="19">
        <f t="shared" si="2"/>
        <v>4000</v>
      </c>
    </row>
    <row r="53" spans="1:6" x14ac:dyDescent="0.2">
      <c r="A53" s="18" t="s">
        <v>94</v>
      </c>
      <c r="B53" s="8" t="s">
        <v>93</v>
      </c>
      <c r="C53" s="8" t="s">
        <v>92</v>
      </c>
      <c r="D53" s="8">
        <v>8</v>
      </c>
      <c r="E53" s="8">
        <v>300</v>
      </c>
      <c r="F53" s="19">
        <f t="shared" si="2"/>
        <v>2400</v>
      </c>
    </row>
    <row r="54" spans="1:6" x14ac:dyDescent="0.2">
      <c r="A54" s="18" t="s">
        <v>105</v>
      </c>
      <c r="B54" s="8" t="s">
        <v>104</v>
      </c>
      <c r="C54" s="8" t="s">
        <v>92</v>
      </c>
      <c r="D54" s="8">
        <v>6</v>
      </c>
      <c r="E54" s="8">
        <v>900</v>
      </c>
      <c r="F54" s="19">
        <f t="shared" si="2"/>
        <v>5400</v>
      </c>
    </row>
    <row r="55" spans="1:6" x14ac:dyDescent="0.2">
      <c r="A55" s="18" t="s">
        <v>108</v>
      </c>
      <c r="B55" s="8" t="s">
        <v>107</v>
      </c>
      <c r="C55" s="8" t="s">
        <v>92</v>
      </c>
      <c r="D55" s="8">
        <v>4</v>
      </c>
      <c r="E55" s="8">
        <v>400</v>
      </c>
      <c r="F55" s="19">
        <f t="shared" si="2"/>
        <v>1600</v>
      </c>
    </row>
    <row r="56" spans="1:6" x14ac:dyDescent="0.2">
      <c r="A56" s="18" t="s">
        <v>95</v>
      </c>
      <c r="B56" s="8" t="s">
        <v>102</v>
      </c>
      <c r="C56" s="8" t="s">
        <v>96</v>
      </c>
      <c r="D56" s="8">
        <v>1</v>
      </c>
      <c r="E56" s="8">
        <v>3000</v>
      </c>
      <c r="F56" s="19">
        <f t="shared" si="2"/>
        <v>3000</v>
      </c>
    </row>
    <row r="57" spans="1:6" x14ac:dyDescent="0.2">
      <c r="A57" s="18" t="s">
        <v>97</v>
      </c>
      <c r="B57" s="8" t="s">
        <v>101</v>
      </c>
      <c r="C57" s="8" t="s">
        <v>98</v>
      </c>
      <c r="D57" s="8">
        <v>1</v>
      </c>
      <c r="E57" s="8">
        <v>2000</v>
      </c>
      <c r="F57" s="19">
        <f t="shared" si="2"/>
        <v>2000</v>
      </c>
    </row>
    <row r="58" spans="1:6" x14ac:dyDescent="0.2">
      <c r="A58" s="18" t="s">
        <v>99</v>
      </c>
      <c r="B58" s="8" t="s">
        <v>103</v>
      </c>
      <c r="C58" s="8" t="s">
        <v>100</v>
      </c>
      <c r="D58" s="8">
        <v>2</v>
      </c>
      <c r="E58" s="8">
        <v>400</v>
      </c>
      <c r="F58" s="19">
        <f t="shared" si="2"/>
        <v>800</v>
      </c>
    </row>
    <row r="59" spans="1:6" x14ac:dyDescent="0.2">
      <c r="A59" s="18" t="s">
        <v>106</v>
      </c>
      <c r="B59" s="8" t="s">
        <v>101</v>
      </c>
      <c r="C59" s="8" t="s">
        <v>109</v>
      </c>
      <c r="D59" s="8">
        <v>4</v>
      </c>
      <c r="E59" s="8">
        <v>500</v>
      </c>
      <c r="F59" s="19">
        <f t="shared" si="2"/>
        <v>2000</v>
      </c>
    </row>
    <row r="60" spans="1:6" x14ac:dyDescent="0.2">
      <c r="A60" s="18" t="s">
        <v>110</v>
      </c>
      <c r="B60" s="8"/>
      <c r="C60" s="8" t="s">
        <v>65</v>
      </c>
      <c r="D60" s="8">
        <v>1</v>
      </c>
      <c r="E60" s="8">
        <v>1500</v>
      </c>
      <c r="F60" s="19">
        <f t="shared" si="2"/>
        <v>1500</v>
      </c>
    </row>
    <row r="61" spans="1:6" x14ac:dyDescent="0.2">
      <c r="A61" s="18" t="s">
        <v>115</v>
      </c>
      <c r="B61" s="8"/>
      <c r="C61" s="8" t="s">
        <v>133</v>
      </c>
      <c r="D61" s="8">
        <v>1</v>
      </c>
      <c r="E61" s="8">
        <v>250</v>
      </c>
      <c r="F61" s="19">
        <f t="shared" si="2"/>
        <v>250</v>
      </c>
    </row>
    <row r="62" spans="1:6" x14ac:dyDescent="0.2">
      <c r="A62" s="18" t="s">
        <v>116</v>
      </c>
      <c r="B62" s="8"/>
      <c r="C62" s="8" t="s">
        <v>133</v>
      </c>
      <c r="D62" s="8">
        <v>1</v>
      </c>
      <c r="E62" s="8">
        <v>200</v>
      </c>
      <c r="F62" s="19">
        <f t="shared" si="2"/>
        <v>200</v>
      </c>
    </row>
    <row r="63" spans="1:6" x14ac:dyDescent="0.2">
      <c r="A63" s="18" t="s">
        <v>125</v>
      </c>
      <c r="B63" s="8"/>
      <c r="C63" s="8" t="s">
        <v>133</v>
      </c>
      <c r="D63" s="8">
        <v>1</v>
      </c>
      <c r="E63" s="8">
        <v>500</v>
      </c>
      <c r="F63" s="19">
        <f t="shared" si="2"/>
        <v>500</v>
      </c>
    </row>
    <row r="64" spans="1:6" ht="12" customHeight="1" x14ac:dyDescent="0.2">
      <c r="A64" s="18" t="s">
        <v>155</v>
      </c>
      <c r="B64" s="8"/>
      <c r="C64" s="8" t="s">
        <v>133</v>
      </c>
      <c r="D64" s="8">
        <v>1</v>
      </c>
      <c r="E64" s="8">
        <v>500</v>
      </c>
      <c r="F64" s="19">
        <f t="shared" si="2"/>
        <v>500</v>
      </c>
    </row>
    <row r="65" spans="1:7" x14ac:dyDescent="0.2">
      <c r="A65" s="18" t="s">
        <v>137</v>
      </c>
      <c r="B65" s="8"/>
      <c r="C65" s="8" t="s">
        <v>135</v>
      </c>
      <c r="D65" s="8">
        <v>1</v>
      </c>
      <c r="E65" s="8">
        <v>2650</v>
      </c>
      <c r="F65" s="19">
        <f t="shared" si="2"/>
        <v>2650</v>
      </c>
    </row>
    <row r="66" spans="1:7" x14ac:dyDescent="0.2">
      <c r="A66" s="18" t="s">
        <v>134</v>
      </c>
      <c r="B66" s="8"/>
      <c r="C66" s="8" t="s">
        <v>135</v>
      </c>
      <c r="D66" s="8">
        <v>1</v>
      </c>
      <c r="E66" s="8">
        <v>1000</v>
      </c>
      <c r="F66" s="19">
        <f t="shared" si="2"/>
        <v>1000</v>
      </c>
    </row>
    <row r="67" spans="1:7" x14ac:dyDescent="0.2">
      <c r="A67" s="18" t="s">
        <v>136</v>
      </c>
      <c r="B67" s="8"/>
      <c r="C67" s="8" t="s">
        <v>135</v>
      </c>
      <c r="D67" s="8">
        <v>1</v>
      </c>
      <c r="E67" s="8">
        <v>4000</v>
      </c>
      <c r="F67" s="19">
        <f t="shared" si="2"/>
        <v>4000</v>
      </c>
    </row>
    <row r="68" spans="1:7" ht="15" x14ac:dyDescent="0.2">
      <c r="A68" s="38" t="s">
        <v>139</v>
      </c>
      <c r="B68" s="38"/>
      <c r="C68" s="38"/>
      <c r="D68" s="38"/>
      <c r="E68" s="38"/>
      <c r="F68" s="28">
        <f>SUM(F25:F67)</f>
        <v>206500</v>
      </c>
    </row>
    <row r="70" spans="1:7" s="24" customFormat="1" ht="15.75" x14ac:dyDescent="0.2">
      <c r="A70" s="43" t="s">
        <v>146</v>
      </c>
      <c r="B70" s="43"/>
      <c r="C70" s="43"/>
      <c r="D70" s="43"/>
      <c r="E70" s="43"/>
      <c r="F70" s="43"/>
    </row>
    <row r="71" spans="1:7" s="23" customFormat="1" ht="11.25" x14ac:dyDescent="0.2">
      <c r="A71" s="16" t="s">
        <v>118</v>
      </c>
      <c r="B71" s="17" t="s">
        <v>31</v>
      </c>
      <c r="C71" s="14" t="s">
        <v>0</v>
      </c>
      <c r="D71" s="17" t="s">
        <v>32</v>
      </c>
      <c r="E71" s="17" t="s">
        <v>27</v>
      </c>
      <c r="F71" s="17" t="s">
        <v>33</v>
      </c>
      <c r="G71" s="22"/>
    </row>
    <row r="72" spans="1:7" x14ac:dyDescent="0.2">
      <c r="A72" s="18" t="s">
        <v>117</v>
      </c>
      <c r="B72" s="8" t="s">
        <v>65</v>
      </c>
      <c r="C72" s="8" t="s">
        <v>119</v>
      </c>
      <c r="D72" s="8">
        <v>35</v>
      </c>
      <c r="E72" s="8">
        <v>200</v>
      </c>
      <c r="F72" s="19">
        <f>D72*E72</f>
        <v>7000</v>
      </c>
    </row>
    <row r="73" spans="1:7" x14ac:dyDescent="0.2">
      <c r="A73" s="18" t="s">
        <v>140</v>
      </c>
      <c r="B73" s="8"/>
      <c r="C73" s="8" t="s">
        <v>119</v>
      </c>
      <c r="D73" s="8">
        <v>20</v>
      </c>
      <c r="E73" s="8">
        <v>40</v>
      </c>
      <c r="F73" s="19">
        <f t="shared" ref="F73:F87" si="3">D73*E73</f>
        <v>800</v>
      </c>
    </row>
    <row r="74" spans="1:7" x14ac:dyDescent="0.2">
      <c r="A74" s="18" t="s">
        <v>141</v>
      </c>
      <c r="B74" s="8"/>
      <c r="C74" s="8" t="s">
        <v>119</v>
      </c>
      <c r="D74" s="8">
        <v>15</v>
      </c>
      <c r="E74" s="8">
        <v>40</v>
      </c>
      <c r="F74" s="19">
        <f t="shared" si="3"/>
        <v>600</v>
      </c>
    </row>
    <row r="75" spans="1:7" x14ac:dyDescent="0.2">
      <c r="A75" s="18" t="s">
        <v>123</v>
      </c>
      <c r="B75" s="8" t="s">
        <v>65</v>
      </c>
      <c r="C75" s="8" t="s">
        <v>11</v>
      </c>
      <c r="D75" s="8">
        <v>5</v>
      </c>
      <c r="E75" s="8">
        <v>900</v>
      </c>
      <c r="F75" s="19">
        <f t="shared" si="3"/>
        <v>4500</v>
      </c>
    </row>
    <row r="76" spans="1:7" x14ac:dyDescent="0.2">
      <c r="A76" s="18" t="s">
        <v>122</v>
      </c>
      <c r="B76" s="8" t="s">
        <v>65</v>
      </c>
      <c r="C76" s="8" t="s">
        <v>11</v>
      </c>
      <c r="D76" s="8">
        <v>1</v>
      </c>
      <c r="E76" s="8">
        <v>500</v>
      </c>
      <c r="F76" s="19">
        <f t="shared" si="3"/>
        <v>500</v>
      </c>
    </row>
    <row r="77" spans="1:7" x14ac:dyDescent="0.2">
      <c r="A77" s="18" t="s">
        <v>120</v>
      </c>
      <c r="B77" s="8" t="s">
        <v>65</v>
      </c>
      <c r="C77" s="8" t="s">
        <v>119</v>
      </c>
      <c r="D77" s="8">
        <v>2</v>
      </c>
      <c r="E77" s="8">
        <v>1200</v>
      </c>
      <c r="F77" s="19">
        <f t="shared" si="3"/>
        <v>2400</v>
      </c>
    </row>
    <row r="78" spans="1:7" x14ac:dyDescent="0.2">
      <c r="A78" s="18" t="s">
        <v>121</v>
      </c>
      <c r="B78" s="8" t="s">
        <v>92</v>
      </c>
      <c r="C78" s="8" t="s">
        <v>11</v>
      </c>
      <c r="D78" s="8">
        <v>2</v>
      </c>
      <c r="E78" s="8">
        <v>900</v>
      </c>
      <c r="F78" s="19">
        <f t="shared" si="3"/>
        <v>1800</v>
      </c>
    </row>
    <row r="79" spans="1:7" x14ac:dyDescent="0.2">
      <c r="A79" s="18" t="s">
        <v>131</v>
      </c>
      <c r="B79" s="8" t="s">
        <v>65</v>
      </c>
      <c r="C79" s="8" t="s">
        <v>11</v>
      </c>
      <c r="D79" s="8">
        <v>10</v>
      </c>
      <c r="E79" s="8">
        <v>150</v>
      </c>
      <c r="F79" s="19">
        <f t="shared" si="3"/>
        <v>1500</v>
      </c>
    </row>
    <row r="80" spans="1:7" x14ac:dyDescent="0.2">
      <c r="A80" s="18" t="s">
        <v>124</v>
      </c>
      <c r="B80" s="8" t="s">
        <v>65</v>
      </c>
      <c r="C80" s="8" t="s">
        <v>11</v>
      </c>
      <c r="D80" s="8">
        <v>10</v>
      </c>
      <c r="E80" s="8">
        <v>200</v>
      </c>
      <c r="F80" s="19">
        <f t="shared" si="3"/>
        <v>2000</v>
      </c>
    </row>
    <row r="81" spans="1:6" x14ac:dyDescent="0.2">
      <c r="A81" s="20" t="s">
        <v>156</v>
      </c>
      <c r="B81" s="8" t="s">
        <v>34</v>
      </c>
      <c r="C81" s="8" t="s">
        <v>11</v>
      </c>
      <c r="D81" s="8">
        <v>2</v>
      </c>
      <c r="E81" s="8">
        <v>2280</v>
      </c>
      <c r="F81" s="19">
        <f t="shared" si="3"/>
        <v>4560</v>
      </c>
    </row>
    <row r="82" spans="1:6" x14ac:dyDescent="0.2">
      <c r="A82" s="18" t="s">
        <v>126</v>
      </c>
      <c r="B82" s="8" t="s">
        <v>65</v>
      </c>
      <c r="C82" s="8" t="s">
        <v>11</v>
      </c>
      <c r="D82" s="8">
        <v>2</v>
      </c>
      <c r="E82" s="8">
        <v>1000</v>
      </c>
      <c r="F82" s="19">
        <f t="shared" si="3"/>
        <v>2000</v>
      </c>
    </row>
    <row r="83" spans="1:6" x14ac:dyDescent="0.2">
      <c r="A83" s="18" t="s">
        <v>142</v>
      </c>
      <c r="B83" s="8" t="s">
        <v>129</v>
      </c>
      <c r="C83" s="8" t="s">
        <v>127</v>
      </c>
      <c r="D83" s="8">
        <v>1</v>
      </c>
      <c r="E83" s="8">
        <v>15000</v>
      </c>
      <c r="F83" s="19">
        <f t="shared" si="3"/>
        <v>15000</v>
      </c>
    </row>
    <row r="84" spans="1:6" x14ac:dyDescent="0.2">
      <c r="A84" s="18" t="s">
        <v>128</v>
      </c>
      <c r="B84" s="8" t="s">
        <v>40</v>
      </c>
      <c r="C84" s="8" t="s">
        <v>11</v>
      </c>
      <c r="D84" s="8">
        <v>2</v>
      </c>
      <c r="E84" s="8">
        <v>2000</v>
      </c>
      <c r="F84" s="19">
        <f t="shared" si="3"/>
        <v>4000</v>
      </c>
    </row>
    <row r="85" spans="1:6" x14ac:dyDescent="0.2">
      <c r="A85" s="18" t="s">
        <v>130</v>
      </c>
      <c r="B85" s="8" t="s">
        <v>40</v>
      </c>
      <c r="C85" s="8" t="s">
        <v>11</v>
      </c>
      <c r="D85" s="8">
        <v>2</v>
      </c>
      <c r="E85" s="8">
        <v>10000</v>
      </c>
      <c r="F85" s="19">
        <f t="shared" si="3"/>
        <v>20000</v>
      </c>
    </row>
    <row r="86" spans="1:6" x14ac:dyDescent="0.2">
      <c r="A86" s="25" t="s">
        <v>132</v>
      </c>
      <c r="B86" s="8" t="s">
        <v>65</v>
      </c>
      <c r="C86" s="26" t="s">
        <v>11</v>
      </c>
      <c r="D86" s="8">
        <v>2</v>
      </c>
      <c r="E86" s="8">
        <v>200</v>
      </c>
      <c r="F86" s="19">
        <f t="shared" si="3"/>
        <v>400</v>
      </c>
    </row>
    <row r="87" spans="1:6" x14ac:dyDescent="0.2">
      <c r="A87" s="18" t="s">
        <v>143</v>
      </c>
      <c r="B87" s="8" t="s">
        <v>65</v>
      </c>
      <c r="C87" s="8" t="s">
        <v>11</v>
      </c>
      <c r="D87" s="8">
        <v>3</v>
      </c>
      <c r="E87" s="8">
        <v>100</v>
      </c>
      <c r="F87" s="19">
        <f t="shared" si="3"/>
        <v>300</v>
      </c>
    </row>
    <row r="88" spans="1:6" x14ac:dyDescent="0.2">
      <c r="A88" s="18" t="s">
        <v>144</v>
      </c>
      <c r="B88" s="8" t="s">
        <v>65</v>
      </c>
      <c r="C88" s="8" t="s">
        <v>11</v>
      </c>
      <c r="D88" s="8">
        <v>1</v>
      </c>
      <c r="E88" s="8">
        <v>150</v>
      </c>
      <c r="F88" s="19">
        <v>200</v>
      </c>
    </row>
    <row r="89" spans="1:6" ht="15" x14ac:dyDescent="0.2">
      <c r="A89" s="38" t="s">
        <v>145</v>
      </c>
      <c r="B89" s="38"/>
      <c r="C89" s="38"/>
      <c r="D89" s="38"/>
      <c r="E89" s="38"/>
      <c r="F89" s="27">
        <f>SUM(F72:F88)</f>
        <v>67560</v>
      </c>
    </row>
    <row r="91" spans="1:6" ht="15" x14ac:dyDescent="0.2">
      <c r="A91" s="39" t="s">
        <v>147</v>
      </c>
      <c r="B91" s="39"/>
      <c r="C91" s="39"/>
      <c r="D91" s="39"/>
      <c r="E91" s="39"/>
      <c r="F91" s="29">
        <f>F89+F68+E20</f>
        <v>397560</v>
      </c>
    </row>
    <row r="93" spans="1:6" x14ac:dyDescent="0.2">
      <c r="B93" s="30"/>
      <c r="C93" s="30"/>
      <c r="E93" s="31" t="s">
        <v>148</v>
      </c>
      <c r="F93" s="31" t="s">
        <v>149</v>
      </c>
    </row>
    <row r="94" spans="1:6" ht="63.75" customHeight="1" x14ac:dyDescent="0.2">
      <c r="E94" s="40" t="s">
        <v>154</v>
      </c>
      <c r="F94" s="40"/>
    </row>
    <row r="95" spans="1:6" ht="51" x14ac:dyDescent="0.2">
      <c r="D95" s="31" t="s">
        <v>150</v>
      </c>
      <c r="E95" s="32" t="s">
        <v>151</v>
      </c>
      <c r="F95" s="33">
        <f>(E20/100*30)+F68+F89</f>
        <v>311110</v>
      </c>
    </row>
    <row r="96" spans="1:6" x14ac:dyDescent="0.2">
      <c r="D96" s="31" t="s">
        <v>152</v>
      </c>
      <c r="E96" s="31" t="s">
        <v>153</v>
      </c>
      <c r="F96" s="33">
        <f>F91-F95</f>
        <v>86450</v>
      </c>
    </row>
  </sheetData>
  <mergeCells count="8">
    <mergeCell ref="A89:E89"/>
    <mergeCell ref="A91:E91"/>
    <mergeCell ref="E94:F94"/>
    <mergeCell ref="A20:D20"/>
    <mergeCell ref="A2:E2"/>
    <mergeCell ref="A23:F23"/>
    <mergeCell ref="A70:F70"/>
    <mergeCell ref="A68:E6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127F8-D7F1-447A-A3B9-BCE923C3E33C}">
  <dimension ref="A1:D42"/>
  <sheetViews>
    <sheetView workbookViewId="0">
      <selection activeCell="J9" sqref="J9"/>
    </sheetView>
  </sheetViews>
  <sheetFormatPr defaultRowHeight="12.75" x14ac:dyDescent="0.2"/>
  <cols>
    <col min="1" max="1" width="69.6640625" bestFit="1" customWidth="1"/>
    <col min="2" max="2" width="18" bestFit="1" customWidth="1"/>
    <col min="3" max="3" width="21.1640625" bestFit="1" customWidth="1"/>
  </cols>
  <sheetData>
    <row r="1" spans="1:4" x14ac:dyDescent="0.2">
      <c r="A1" s="16" t="s">
        <v>30</v>
      </c>
      <c r="B1" s="16" t="s">
        <v>36</v>
      </c>
      <c r="C1" s="17" t="s">
        <v>31</v>
      </c>
      <c r="D1" s="17" t="s">
        <v>32</v>
      </c>
    </row>
    <row r="2" spans="1:4" x14ac:dyDescent="0.2">
      <c r="A2" s="18" t="s">
        <v>35</v>
      </c>
      <c r="B2" s="8" t="s">
        <v>37</v>
      </c>
      <c r="C2" s="8" t="s">
        <v>34</v>
      </c>
      <c r="D2" s="8">
        <v>2</v>
      </c>
    </row>
    <row r="3" spans="1:4" x14ac:dyDescent="0.2">
      <c r="A3" s="18" t="s">
        <v>41</v>
      </c>
      <c r="B3" s="8" t="s">
        <v>42</v>
      </c>
      <c r="C3" s="8" t="s">
        <v>34</v>
      </c>
      <c r="D3" s="8">
        <v>7</v>
      </c>
    </row>
    <row r="4" spans="1:4" x14ac:dyDescent="0.2">
      <c r="A4" s="18" t="s">
        <v>43</v>
      </c>
      <c r="B4" s="7">
        <v>2287302</v>
      </c>
      <c r="C4" s="8" t="s">
        <v>44</v>
      </c>
      <c r="D4" s="8">
        <v>1</v>
      </c>
    </row>
    <row r="5" spans="1:4" x14ac:dyDescent="0.2">
      <c r="A5" s="18" t="s">
        <v>45</v>
      </c>
      <c r="B5" s="8" t="s">
        <v>46</v>
      </c>
      <c r="C5" s="8" t="s">
        <v>34</v>
      </c>
      <c r="D5" s="8">
        <v>2</v>
      </c>
    </row>
    <row r="6" spans="1:4" x14ac:dyDescent="0.2">
      <c r="A6" s="18" t="s">
        <v>50</v>
      </c>
      <c r="B6" s="8" t="s">
        <v>51</v>
      </c>
      <c r="C6" s="8" t="s">
        <v>34</v>
      </c>
      <c r="D6" s="8">
        <v>4</v>
      </c>
    </row>
    <row r="7" spans="1:4" x14ac:dyDescent="0.2">
      <c r="A7" s="18" t="s">
        <v>52</v>
      </c>
      <c r="B7" s="8" t="s">
        <v>53</v>
      </c>
      <c r="C7" s="8" t="s">
        <v>34</v>
      </c>
      <c r="D7" s="8">
        <v>4</v>
      </c>
    </row>
    <row r="8" spans="1:4" x14ac:dyDescent="0.2">
      <c r="A8" s="20" t="s">
        <v>54</v>
      </c>
      <c r="B8" s="8" t="s">
        <v>55</v>
      </c>
      <c r="C8" s="8" t="s">
        <v>34</v>
      </c>
      <c r="D8" s="8">
        <v>4</v>
      </c>
    </row>
    <row r="9" spans="1:4" x14ac:dyDescent="0.2">
      <c r="A9" s="20" t="s">
        <v>113</v>
      </c>
      <c r="B9" s="8" t="s">
        <v>111</v>
      </c>
      <c r="C9" s="8" t="s">
        <v>34</v>
      </c>
      <c r="D9" s="8">
        <v>1</v>
      </c>
    </row>
    <row r="10" spans="1:4" x14ac:dyDescent="0.2">
      <c r="A10" s="20" t="s">
        <v>114</v>
      </c>
      <c r="B10" s="8" t="s">
        <v>112</v>
      </c>
      <c r="C10" s="8" t="s">
        <v>34</v>
      </c>
      <c r="D10" s="8">
        <v>1</v>
      </c>
    </row>
    <row r="11" spans="1:4" x14ac:dyDescent="0.2">
      <c r="A11" s="18" t="s">
        <v>60</v>
      </c>
      <c r="B11" s="8" t="s">
        <v>61</v>
      </c>
      <c r="C11" s="8" t="s">
        <v>34</v>
      </c>
      <c r="D11" s="8">
        <v>2</v>
      </c>
    </row>
    <row r="12" spans="1:4" s="36" customFormat="1" x14ac:dyDescent="0.2">
      <c r="A12" s="34" t="s">
        <v>62</v>
      </c>
      <c r="B12" s="35" t="s">
        <v>63</v>
      </c>
      <c r="C12" s="35" t="s">
        <v>65</v>
      </c>
      <c r="D12" s="35">
        <v>2</v>
      </c>
    </row>
    <row r="13" spans="1:4" s="36" customFormat="1" x14ac:dyDescent="0.2">
      <c r="A13" s="34" t="s">
        <v>64</v>
      </c>
      <c r="B13" s="35" t="s">
        <v>66</v>
      </c>
      <c r="C13" s="35" t="s">
        <v>65</v>
      </c>
      <c r="D13" s="35">
        <v>2</v>
      </c>
    </row>
    <row r="14" spans="1:4" x14ac:dyDescent="0.2">
      <c r="A14" s="18" t="s">
        <v>56</v>
      </c>
      <c r="B14" s="8" t="s">
        <v>67</v>
      </c>
      <c r="C14" s="8" t="s">
        <v>34</v>
      </c>
      <c r="D14" s="8">
        <v>2</v>
      </c>
    </row>
    <row r="15" spans="1:4" x14ac:dyDescent="0.2">
      <c r="A15" s="18" t="s">
        <v>68</v>
      </c>
      <c r="B15" s="8" t="s">
        <v>72</v>
      </c>
      <c r="C15" s="8" t="s">
        <v>34</v>
      </c>
      <c r="D15" s="8">
        <v>1</v>
      </c>
    </row>
    <row r="16" spans="1:4" x14ac:dyDescent="0.2">
      <c r="A16" s="18" t="s">
        <v>69</v>
      </c>
      <c r="B16" s="8" t="s">
        <v>73</v>
      </c>
      <c r="C16" s="8" t="s">
        <v>34</v>
      </c>
      <c r="D16" s="8">
        <v>0</v>
      </c>
    </row>
    <row r="17" spans="1:4" x14ac:dyDescent="0.2">
      <c r="A17" s="18" t="s">
        <v>70</v>
      </c>
      <c r="B17" s="8" t="s">
        <v>71</v>
      </c>
      <c r="C17" s="8" t="s">
        <v>34</v>
      </c>
      <c r="D17" s="8">
        <v>1</v>
      </c>
    </row>
    <row r="18" spans="1:4" x14ac:dyDescent="0.2">
      <c r="A18" s="18" t="s">
        <v>78</v>
      </c>
      <c r="B18" s="8" t="s">
        <v>79</v>
      </c>
      <c r="C18" s="8" t="s">
        <v>34</v>
      </c>
      <c r="D18" s="8">
        <v>1</v>
      </c>
    </row>
    <row r="19" spans="1:4" x14ac:dyDescent="0.2">
      <c r="A19" s="18" t="s">
        <v>77</v>
      </c>
      <c r="B19" s="8" t="s">
        <v>76</v>
      </c>
      <c r="C19" s="8" t="s">
        <v>34</v>
      </c>
      <c r="D19" s="8">
        <v>1</v>
      </c>
    </row>
    <row r="20" spans="1:4" x14ac:dyDescent="0.2">
      <c r="A20" s="18" t="s">
        <v>74</v>
      </c>
      <c r="B20" s="8" t="s">
        <v>75</v>
      </c>
      <c r="C20" s="8" t="s">
        <v>34</v>
      </c>
      <c r="D20" s="8">
        <v>6</v>
      </c>
    </row>
    <row r="21" spans="1:4" x14ac:dyDescent="0.2">
      <c r="A21" s="18" t="s">
        <v>81</v>
      </c>
      <c r="B21" s="8" t="s">
        <v>82</v>
      </c>
      <c r="C21" s="8" t="s">
        <v>34</v>
      </c>
      <c r="D21" s="8">
        <v>2</v>
      </c>
    </row>
    <row r="22" spans="1:4" x14ac:dyDescent="0.2">
      <c r="A22" s="18" t="s">
        <v>80</v>
      </c>
      <c r="B22" s="8" t="s">
        <v>83</v>
      </c>
      <c r="C22" s="8" t="s">
        <v>34</v>
      </c>
      <c r="D22" s="8">
        <v>2</v>
      </c>
    </row>
    <row r="23" spans="1:4" s="36" customFormat="1" x14ac:dyDescent="0.2">
      <c r="A23" s="34" t="s">
        <v>157</v>
      </c>
      <c r="B23" s="35" t="s">
        <v>86</v>
      </c>
      <c r="C23" s="37" t="s">
        <v>40</v>
      </c>
      <c r="D23" s="35">
        <v>2</v>
      </c>
    </row>
    <row r="24" spans="1:4" s="36" customFormat="1" x14ac:dyDescent="0.2">
      <c r="A24" s="34" t="s">
        <v>158</v>
      </c>
      <c r="B24" s="35" t="s">
        <v>159</v>
      </c>
      <c r="C24" s="37" t="s">
        <v>40</v>
      </c>
      <c r="D24" s="35">
        <v>3</v>
      </c>
    </row>
    <row r="25" spans="1:4" s="36" customFormat="1" x14ac:dyDescent="0.2">
      <c r="A25" s="34" t="s">
        <v>87</v>
      </c>
      <c r="B25" s="35" t="s">
        <v>88</v>
      </c>
      <c r="C25" s="37" t="s">
        <v>84</v>
      </c>
      <c r="D25" s="35">
        <v>4</v>
      </c>
    </row>
    <row r="26" spans="1:4" x14ac:dyDescent="0.2">
      <c r="A26" s="18"/>
      <c r="B26" s="8"/>
      <c r="C26" s="8"/>
      <c r="D26" s="8"/>
    </row>
    <row r="27" spans="1:4" x14ac:dyDescent="0.2">
      <c r="A27" s="18"/>
      <c r="B27" s="8"/>
      <c r="C27" s="8"/>
      <c r="D27" s="8"/>
    </row>
    <row r="28" spans="1:4" x14ac:dyDescent="0.2">
      <c r="A28" s="18"/>
      <c r="B28" s="8"/>
      <c r="C28" s="8"/>
      <c r="D28" s="8"/>
    </row>
    <row r="29" spans="1:4" x14ac:dyDescent="0.2">
      <c r="A29" s="18"/>
      <c r="B29" s="8"/>
      <c r="C29" s="8"/>
      <c r="D29" s="8"/>
    </row>
    <row r="30" spans="1:4" x14ac:dyDescent="0.2">
      <c r="A30" s="18"/>
      <c r="B30" s="8"/>
      <c r="C30" s="8"/>
      <c r="D30" s="8"/>
    </row>
    <row r="31" spans="1:4" x14ac:dyDescent="0.2">
      <c r="A31" s="18"/>
      <c r="B31" s="8"/>
      <c r="C31" s="8"/>
      <c r="D31" s="8"/>
    </row>
    <row r="32" spans="1:4" x14ac:dyDescent="0.2">
      <c r="A32" s="18"/>
      <c r="B32" s="8"/>
      <c r="C32" s="8"/>
      <c r="D32" s="8"/>
    </row>
    <row r="33" spans="1:4" x14ac:dyDescent="0.2">
      <c r="A33" s="18"/>
      <c r="B33" s="8"/>
      <c r="C33" s="8"/>
      <c r="D33" s="8"/>
    </row>
    <row r="34" spans="1:4" x14ac:dyDescent="0.2">
      <c r="A34" s="18"/>
      <c r="B34" s="8"/>
      <c r="C34" s="8"/>
      <c r="D34" s="8"/>
    </row>
    <row r="35" spans="1:4" x14ac:dyDescent="0.2">
      <c r="A35" s="18"/>
      <c r="B35" s="8"/>
      <c r="C35" s="8"/>
      <c r="D35" s="8"/>
    </row>
    <row r="36" spans="1:4" x14ac:dyDescent="0.2">
      <c r="A36" s="18"/>
      <c r="B36" s="8"/>
      <c r="C36" s="8"/>
      <c r="D36" s="8"/>
    </row>
    <row r="37" spans="1:4" x14ac:dyDescent="0.2">
      <c r="A37" s="18"/>
      <c r="B37" s="8"/>
      <c r="C37" s="8"/>
      <c r="D37" s="8"/>
    </row>
    <row r="38" spans="1:4" x14ac:dyDescent="0.2">
      <c r="A38" s="18"/>
      <c r="B38" s="8"/>
      <c r="C38" s="8"/>
      <c r="D38" s="8"/>
    </row>
    <row r="39" spans="1:4" x14ac:dyDescent="0.2">
      <c r="A39" s="18"/>
      <c r="B39" s="8"/>
      <c r="C39" s="8"/>
      <c r="D39" s="8"/>
    </row>
    <row r="40" spans="1:4" x14ac:dyDescent="0.2">
      <c r="A40" s="18"/>
      <c r="B40" s="8"/>
      <c r="C40" s="8"/>
      <c r="D40" s="8"/>
    </row>
    <row r="41" spans="1:4" x14ac:dyDescent="0.2">
      <c r="A41" s="18"/>
      <c r="B41" s="8"/>
      <c r="C41" s="8"/>
      <c r="D41" s="8"/>
    </row>
    <row r="42" spans="1:4" ht="15" x14ac:dyDescent="0.2">
      <c r="A42" s="38"/>
      <c r="B42" s="38"/>
      <c r="C42" s="38"/>
      <c r="D42" s="38"/>
    </row>
  </sheetData>
  <mergeCells count="1">
    <mergeCell ref="A42:D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Прайс на услуги монтажа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artur valeev</cp:lastModifiedBy>
  <cp:lastPrinted>2025-04-03T21:01:24Z</cp:lastPrinted>
  <dcterms:created xsi:type="dcterms:W3CDTF">2025-04-03T20:47:20Z</dcterms:created>
  <dcterms:modified xsi:type="dcterms:W3CDTF">2025-04-11T09:09:56Z</dcterms:modified>
</cp:coreProperties>
</file>